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E:\新規Hp用\経営\"/>
    </mc:Choice>
  </mc:AlternateContent>
  <xr:revisionPtr revIDLastSave="0" documentId="8_{FE3E3950-E240-49C6-AD72-0DB3480190A6}" xr6:coauthVersionLast="36" xr6:coauthVersionMax="36" xr10:uidLastSave="{00000000-0000-0000-0000-000000000000}"/>
  <workbookProtection workbookAlgorithmName="SHA-512" workbookHashValue="to1cO4EbkDTz2YW6TkYzua3Sl5NybhcrLQW8rSgotlFq2rRBfHeG1KHWnVp0WEvHBIvdbQGC7q+ERm7wuodWyw==" workbookSaltValue="PUyTFfp/C03yKxDU8BIYnw=="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G85" i="4"/>
  <c r="BB10" i="4"/>
  <c r="AT10" i="4"/>
  <c r="W10" i="4"/>
  <c r="P10" i="4"/>
  <c r="I10" i="4"/>
  <c r="BB8" i="4"/>
  <c r="AT8" i="4"/>
  <c r="W8" i="4"/>
  <c r="P8" i="4"/>
  <c r="B6" i="4"/>
</calcChain>
</file>

<file path=xl/sharedStrings.xml><?xml version="1.0" encoding="utf-8"?>
<sst xmlns="http://schemas.openxmlformats.org/spreadsheetml/2006/main" count="240" uniqueCount="117">
  <si>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</si>
  <si>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</si>
  <si>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</si>
  <si>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</si>
  <si>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</si>
  <si>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</si>
  <si>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</si>
  <si>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</si>
  <si>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</si>
  <si>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</si>
  <si>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</si>
  <si>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</si>
  <si>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</si>
  <si>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</si>
  <si>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</si>
  <si>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</si>
  <si>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</si>
  <si>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</si>
  <si>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</si>
  <si>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</si>
  <si>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</si>
  <si>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</si>
  <si>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</si>
  <si>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</si>
  <si>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</si>
  <si>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</si>
  <si>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</si>
  <si>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</si>
  <si>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</si>
  <si>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</si>
  <si>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</si>
  <si>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</si>
  <si>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</si>
  <si>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</si>
  <si>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</si>
  <si>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</si>
  <si>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</si>
  <si>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</si>
  <si>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</si>
  <si>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</si>
  <si>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</si>
  <si>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</si>
  <si>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</si>
  <si>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</si>
  <si>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</si>
  <si>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</si>
  <si>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</si>
  <si>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</si>
  <si>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</si>
  <si>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</si>
  <si>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</si>
  <si>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</si>
  <si>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</si>
  <si>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</si>
  <si>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</si>
  <si>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</si>
  <si>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</si>
  <si>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</si>
  <si>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</si>
  <si>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</si>
  <si>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</si>
  <si>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</si>
  <si>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</si>
  <si>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</si>
  <si>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</si>
  <si>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</si>
  <si>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</si>
  <si>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</si>
  <si>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</si>
  <si>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</si>
  <si>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</si>
  <si>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</si>
  <si>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</si>
  <si>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</si>
  <si>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</si>
  <si>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</si>
  <si>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</si>
  <si>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</si>
  <si>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</si>
  <si>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</si>
  <si>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</si>
  <si>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</si>
  <si>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</si>
  <si>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</si>
  <si>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</si>
  <si>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</si>
  <si>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</si>
  <si>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</si>
  <si>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</si>
  <si>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</si>
  <si>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</si>
  <si>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</si>
  <si>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</si>
  <si>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</si>
  <si>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</si>
  <si>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</si>
  <si>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取手地方広域下水道組合</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</si>
  <si>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</si>
  <si>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</si>
  <si>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</si>
  <si>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</si>
  <si>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</si>
  <si>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</si>
  <si>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</si>
  <si>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</si>
  <si>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</si>
  <si>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</si>
  <si>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</si>
  <si>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</si>
  <si>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</si>
  <si>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</si>
  <si>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</si>
  <si>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</si>
  <si>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</si>
  <si>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①経常収支比率は、100％を超えており、類似団体と比較しても同水準である。しかし、基準外繰入金が多額であるため、使用料単価の検討及び維持管理費の削減が必要である。
③流動比率は、類似団体と同水準である。しかし、100％を下回っているため、さらなる財政状況の改善が必要である。
④企業債残高対事業規模比率は、減少しているが、類似団体と比較すると高い水準である。そのため、事業規模に見合った適切な投資が求められる。
⑤経費回収率は、100％を下回っている。そのため、使用料単価の検討及び維持管理費の削減が必要である。
⑥汚水処理原価は、類似団体と比較すると低い水準である。2処理区（公共、特環）1処理場であるため、処理場の維持管理費をすべて公共下水道事業分としているからである。
⑧水洗化率は、類似団体と比較すると低い水準である。今後もより一層の普及促進活動を進め、更なる水洗化率の向上が求められる。
</t>
    <phoneticPr fontId="4"/>
  </si>
  <si>
    <t xml:space="preserve">①有形固定資産減価償却率は、類似団体より大幅に下回っている。これは、地方公営企業法適用５年目のためである。経年により減価償却累計額は増加していくため、今後は比率が上昇していくと見込まれる。
②③管渠老朽化率及び管渠改善率は、低い水準である。しかし、下水道施設の老朽化に伴い、今後、増加が見込まれる。
</t>
    <phoneticPr fontId="4"/>
  </si>
  <si>
    <t>経費回収率が100％を下回っているため、使用料単価の検討及び維持管理費の削減が必要である。また、下水道施設の老朽化に伴い、施設の更新費用の増加が見込まれるが、効率的に経営を行い、下水道未普及地域の解消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</si>
</sst>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3B-4B3D-B75A-75CD452EB05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2C3B-4B3D-B75A-75CD452EB05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8F-4A47-B153-17E6D699B33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1C8F-4A47-B153-17E6D699B33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72.95</c:v>
                </c:pt>
                <c:pt idx="1">
                  <c:v>76.34</c:v>
                </c:pt>
                <c:pt idx="2">
                  <c:v>77.73</c:v>
                </c:pt>
                <c:pt idx="3">
                  <c:v>77.989999999999995</c:v>
                </c:pt>
                <c:pt idx="4">
                  <c:v>79.62</c:v>
                </c:pt>
              </c:numCache>
            </c:numRef>
          </c:val>
          <c:extLst>
            <c:ext xmlns:c16="http://schemas.microsoft.com/office/drawing/2014/chart" uri="{C3380CC4-5D6E-409C-BE32-E72D297353CC}">
              <c16:uniqueId val="{00000000-1A84-44EC-ADA3-FF5FD624D34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1A84-44EC-ADA3-FF5FD624D34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101.5</c:v>
                </c:pt>
                <c:pt idx="1">
                  <c:v>100.33</c:v>
                </c:pt>
                <c:pt idx="2">
                  <c:v>100</c:v>
                </c:pt>
                <c:pt idx="3">
                  <c:v>100</c:v>
                </c:pt>
                <c:pt idx="4">
                  <c:v>100.01</c:v>
                </c:pt>
              </c:numCache>
            </c:numRef>
          </c:val>
          <c:extLst>
            <c:ext xmlns:c16="http://schemas.microsoft.com/office/drawing/2014/chart" uri="{C3380CC4-5D6E-409C-BE32-E72D297353CC}">
              <c16:uniqueId val="{00000000-6405-4BDA-8569-D54E4D11942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6405-4BDA-8569-D54E4D11942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2.15</c:v>
                </c:pt>
                <c:pt idx="1">
                  <c:v>4.28</c:v>
                </c:pt>
                <c:pt idx="2">
                  <c:v>5.88</c:v>
                </c:pt>
                <c:pt idx="3">
                  <c:v>7.58</c:v>
                </c:pt>
                <c:pt idx="4">
                  <c:v>8.98</c:v>
                </c:pt>
              </c:numCache>
            </c:numRef>
          </c:val>
          <c:extLst>
            <c:ext xmlns:c16="http://schemas.microsoft.com/office/drawing/2014/chart" uri="{C3380CC4-5D6E-409C-BE32-E72D297353CC}">
              <c16:uniqueId val="{00000000-413E-4705-A682-67676D003A9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413E-4705-A682-67676D003A9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61-4E89-89C0-7EB99E7E29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2761-4E89-89C0-7EB99E7E29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35-433F-A46C-844DC00B2EE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1535-433F-A46C-844DC00B2EE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154.83000000000001</c:v>
                </c:pt>
                <c:pt idx="1">
                  <c:v>107.82</c:v>
                </c:pt>
                <c:pt idx="2">
                  <c:v>84.97</c:v>
                </c:pt>
                <c:pt idx="3">
                  <c:v>67.989999999999995</c:v>
                </c:pt>
                <c:pt idx="4">
                  <c:v>49.19</c:v>
                </c:pt>
              </c:numCache>
            </c:numRef>
          </c:val>
          <c:extLst>
            <c:ext xmlns:c16="http://schemas.microsoft.com/office/drawing/2014/chart" uri="{C3380CC4-5D6E-409C-BE32-E72D297353CC}">
              <c16:uniqueId val="{00000000-4AED-4C34-9F17-50FB1FB4E35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4AED-4C34-9F17-50FB1FB4E35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720.38</c:v>
                </c:pt>
                <c:pt idx="1">
                  <c:v>1895.63</c:v>
                </c:pt>
                <c:pt idx="2">
                  <c:v>1704.26</c:v>
                </c:pt>
                <c:pt idx="3">
                  <c:v>1693.88</c:v>
                </c:pt>
                <c:pt idx="4">
                  <c:v>1593.43</c:v>
                </c:pt>
              </c:numCache>
            </c:numRef>
          </c:val>
          <c:extLst>
            <c:ext xmlns:c16="http://schemas.microsoft.com/office/drawing/2014/chart" uri="{C3380CC4-5D6E-409C-BE32-E72D297353CC}">
              <c16:uniqueId val="{00000000-FC49-4153-923C-88D7BE79BB7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FC49-4153-923C-88D7BE79BB7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76.3</c:v>
                </c:pt>
                <c:pt idx="1">
                  <c:v>75.25</c:v>
                </c:pt>
                <c:pt idx="2">
                  <c:v>84.16</c:v>
                </c:pt>
                <c:pt idx="3">
                  <c:v>83.57</c:v>
                </c:pt>
                <c:pt idx="4">
                  <c:v>83.54</c:v>
                </c:pt>
              </c:numCache>
            </c:numRef>
          </c:val>
          <c:extLst>
            <c:ext xmlns:c16="http://schemas.microsoft.com/office/drawing/2014/chart" uri="{C3380CC4-5D6E-409C-BE32-E72D297353CC}">
              <c16:uniqueId val="{00000000-885A-4F24-AA8A-4A5C00A0EA8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885A-4F24-AA8A-4A5C00A0EA8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169.21</c:v>
                </c:pt>
                <c:pt idx="1">
                  <c:v>168.35</c:v>
                </c:pt>
                <c:pt idx="2">
                  <c:v>150</c:v>
                </c:pt>
                <c:pt idx="3">
                  <c:v>150</c:v>
                </c:pt>
                <c:pt idx="4">
                  <c:v>150</c:v>
                </c:pt>
              </c:numCache>
            </c:numRef>
          </c:val>
          <c:extLst>
            <c:ext xmlns:c16="http://schemas.microsoft.com/office/drawing/2014/chart" uri="{C3380CC4-5D6E-409C-BE32-E72D297353CC}">
              <c16:uniqueId val="{00000000-CFE1-446C-A376-20D79A999E2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CFE1-446C-A376-20D79A999E2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2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取手地方広域下水道組合</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t="str">
        <f>データ!S6</f>
        <v>-</v>
      </c>
      <c r="AM8" s="37"/>
      <c r="AN8" s="37"/>
      <c r="AO8" s="37"/>
      <c r="AP8" s="37"/>
      <c r="AQ8" s="37"/>
      <c r="AR8" s="37"/>
      <c r="AS8" s="37"/>
      <c r="AT8" s="38" t="str">
        <f>データ!T6</f>
        <v>-</v>
      </c>
      <c r="AU8" s="38"/>
      <c r="AV8" s="38"/>
      <c r="AW8" s="38"/>
      <c r="AX8" s="38"/>
      <c r="AY8" s="38"/>
      <c r="AZ8" s="38"/>
      <c r="BA8" s="38"/>
      <c r="BB8" s="38" t="str">
        <f>データ!U6</f>
        <v>-</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46.56</v>
      </c>
      <c r="J10" s="38"/>
      <c r="K10" s="38"/>
      <c r="L10" s="38"/>
      <c r="M10" s="38"/>
      <c r="N10" s="38"/>
      <c r="O10" s="38"/>
      <c r="P10" s="38">
        <f>データ!P6</f>
        <v>3.18</v>
      </c>
      <c r="Q10" s="38"/>
      <c r="R10" s="38"/>
      <c r="S10" s="38"/>
      <c r="T10" s="38"/>
      <c r="U10" s="38"/>
      <c r="V10" s="38"/>
      <c r="W10" s="38" t="str">
        <f>データ!Q6</f>
        <v>-</v>
      </c>
      <c r="X10" s="38"/>
      <c r="Y10" s="38"/>
      <c r="Z10" s="38"/>
      <c r="AA10" s="38"/>
      <c r="AB10" s="38"/>
      <c r="AC10" s="38"/>
      <c r="AD10" s="37">
        <f>データ!R6</f>
        <v>2530</v>
      </c>
      <c r="AE10" s="37"/>
      <c r="AF10" s="37"/>
      <c r="AG10" s="37"/>
      <c r="AH10" s="37"/>
      <c r="AI10" s="37"/>
      <c r="AJ10" s="37"/>
      <c r="AK10" s="2"/>
      <c r="AL10" s="37">
        <f>データ!V6</f>
        <v>5039</v>
      </c>
      <c r="AM10" s="37"/>
      <c r="AN10" s="37"/>
      <c r="AO10" s="37"/>
      <c r="AP10" s="37"/>
      <c r="AQ10" s="37"/>
      <c r="AR10" s="37"/>
      <c r="AS10" s="37"/>
      <c r="AT10" s="38">
        <f>データ!W6</f>
        <v>1.7</v>
      </c>
      <c r="AU10" s="38"/>
      <c r="AV10" s="38"/>
      <c r="AW10" s="38"/>
      <c r="AX10" s="38"/>
      <c r="AY10" s="38"/>
      <c r="AZ10" s="38"/>
      <c r="BA10" s="38"/>
      <c r="BB10" s="38">
        <f>データ!X6</f>
        <v>2964.12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P8hgSsLJZbCagBAcV/po6FYHtBSIYVJec2PE/noy8kV+vlihcikjEtmiBYXOdrq/4hhipvuidrJt+cyXWMAEYQ==" saltValue="8mazX8I3drUKNb1GnC5FL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89192</v>
      </c>
      <c r="D6" s="19">
        <f t="shared" si="3"/>
        <v>46</v>
      </c>
      <c r="E6" s="19">
        <f t="shared" si="3"/>
        <v>17</v>
      </c>
      <c r="F6" s="19">
        <f t="shared" si="3"/>
        <v>4</v>
      </c>
      <c r="G6" s="19">
        <f t="shared" si="3"/>
        <v>0</v>
      </c>
      <c r="H6" s="19" t="str">
        <f t="shared" si="3"/>
        <v>茨城県　取手地方広域下水道組合</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46.56</v>
      </c>
      <c r="P6" s="20">
        <f t="shared" si="3"/>
        <v>3.18</v>
      </c>
      <c r="Q6" s="20" t="str">
        <f t="shared" si="3"/>
        <v>-</v>
      </c>
      <c r="R6" s="20">
        <f t="shared" si="3"/>
        <v>2530</v>
      </c>
      <c r="S6" s="20" t="str">
        <f t="shared" si="3"/>
        <v>-</v>
      </c>
      <c r="T6" s="20" t="str">
        <f t="shared" si="3"/>
        <v>-</v>
      </c>
      <c r="U6" s="20" t="str">
        <f t="shared" si="3"/>
        <v>-</v>
      </c>
      <c r="V6" s="20">
        <f t="shared" si="3"/>
        <v>5039</v>
      </c>
      <c r="W6" s="20">
        <f t="shared" si="3"/>
        <v>1.7</v>
      </c>
      <c r="X6" s="20">
        <f t="shared" si="3"/>
        <v>2964.12</v>
      </c>
      <c r="Y6" s="21">
        <f>IF(Y7="",NA(),Y7)</f>
        <v>101.5</v>
      </c>
      <c r="Z6" s="21">
        <f t="shared" ref="Z6:AH6" si="4">IF(Z7="",NA(),Z7)</f>
        <v>100.33</v>
      </c>
      <c r="AA6" s="21">
        <f t="shared" si="4"/>
        <v>100</v>
      </c>
      <c r="AB6" s="21">
        <f t="shared" si="4"/>
        <v>100</v>
      </c>
      <c r="AC6" s="21">
        <f t="shared" si="4"/>
        <v>100.01</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154.83000000000001</v>
      </c>
      <c r="AV6" s="21">
        <f t="shared" ref="AV6:BD6" si="6">IF(AV7="",NA(),AV7)</f>
        <v>107.82</v>
      </c>
      <c r="AW6" s="21">
        <f t="shared" si="6"/>
        <v>84.97</v>
      </c>
      <c r="AX6" s="21">
        <f t="shared" si="6"/>
        <v>67.989999999999995</v>
      </c>
      <c r="AY6" s="21">
        <f t="shared" si="6"/>
        <v>49.19</v>
      </c>
      <c r="AZ6" s="21">
        <f t="shared" si="6"/>
        <v>47.44</v>
      </c>
      <c r="BA6" s="21">
        <f t="shared" si="6"/>
        <v>49.18</v>
      </c>
      <c r="BB6" s="21">
        <f t="shared" si="6"/>
        <v>47.72</v>
      </c>
      <c r="BC6" s="21">
        <f t="shared" si="6"/>
        <v>44.24</v>
      </c>
      <c r="BD6" s="21">
        <f t="shared" si="6"/>
        <v>43.07</v>
      </c>
      <c r="BE6" s="20" t="str">
        <f>IF(BE7="","",IF(BE7="-","【-】","【"&amp;SUBSTITUTE(TEXT(BE7,"#,##0.00"),"-","△")&amp;"】"))</f>
        <v>【44.07】</v>
      </c>
      <c r="BF6" s="21">
        <f>IF(BF7="",NA(),BF7)</f>
        <v>720.38</v>
      </c>
      <c r="BG6" s="21">
        <f t="shared" ref="BG6:BO6" si="7">IF(BG7="",NA(),BG7)</f>
        <v>1895.63</v>
      </c>
      <c r="BH6" s="21">
        <f t="shared" si="7"/>
        <v>1704.26</v>
      </c>
      <c r="BI6" s="21">
        <f t="shared" si="7"/>
        <v>1693.88</v>
      </c>
      <c r="BJ6" s="21">
        <f t="shared" si="7"/>
        <v>1593.43</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76.3</v>
      </c>
      <c r="BR6" s="21">
        <f t="shared" ref="BR6:BZ6" si="8">IF(BR7="",NA(),BR7)</f>
        <v>75.25</v>
      </c>
      <c r="BS6" s="21">
        <f t="shared" si="8"/>
        <v>84.16</v>
      </c>
      <c r="BT6" s="21">
        <f t="shared" si="8"/>
        <v>83.57</v>
      </c>
      <c r="BU6" s="21">
        <f t="shared" si="8"/>
        <v>83.54</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169.21</v>
      </c>
      <c r="CC6" s="21">
        <f t="shared" ref="CC6:CK6" si="9">IF(CC7="",NA(),CC7)</f>
        <v>168.35</v>
      </c>
      <c r="CD6" s="21">
        <f t="shared" si="9"/>
        <v>150</v>
      </c>
      <c r="CE6" s="21">
        <f t="shared" si="9"/>
        <v>150</v>
      </c>
      <c r="CF6" s="21">
        <f t="shared" si="9"/>
        <v>150</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72.95</v>
      </c>
      <c r="CY6" s="21">
        <f t="shared" ref="CY6:DG6" si="11">IF(CY7="",NA(),CY7)</f>
        <v>76.34</v>
      </c>
      <c r="CZ6" s="21">
        <f t="shared" si="11"/>
        <v>77.73</v>
      </c>
      <c r="DA6" s="21">
        <f t="shared" si="11"/>
        <v>77.989999999999995</v>
      </c>
      <c r="DB6" s="21">
        <f t="shared" si="11"/>
        <v>79.62</v>
      </c>
      <c r="DC6" s="21">
        <f t="shared" si="11"/>
        <v>83.06</v>
      </c>
      <c r="DD6" s="21">
        <f t="shared" si="11"/>
        <v>83.32</v>
      </c>
      <c r="DE6" s="21">
        <f t="shared" si="11"/>
        <v>83.75</v>
      </c>
      <c r="DF6" s="21">
        <f t="shared" si="11"/>
        <v>84.19</v>
      </c>
      <c r="DG6" s="21">
        <f t="shared" si="11"/>
        <v>84.34</v>
      </c>
      <c r="DH6" s="20" t="str">
        <f>IF(DH7="","",IF(DH7="-","【-】","【"&amp;SUBSTITUTE(TEXT(DH7,"#,##0.00"),"-","△")&amp;"】"))</f>
        <v>【85.24】</v>
      </c>
      <c r="DI6" s="21">
        <f>IF(DI7="",NA(),DI7)</f>
        <v>2.15</v>
      </c>
      <c r="DJ6" s="21">
        <f t="shared" ref="DJ6:DR6" si="12">IF(DJ7="",NA(),DJ7)</f>
        <v>4.28</v>
      </c>
      <c r="DK6" s="21">
        <f t="shared" si="12"/>
        <v>5.88</v>
      </c>
      <c r="DL6" s="21">
        <f t="shared" si="12"/>
        <v>7.58</v>
      </c>
      <c r="DM6" s="21">
        <f t="shared" si="12"/>
        <v>8.98</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89192</v>
      </c>
      <c r="D7" s="23">
        <v>46</v>
      </c>
      <c r="E7" s="23">
        <v>17</v>
      </c>
      <c r="F7" s="23">
        <v>4</v>
      </c>
      <c r="G7" s="23">
        <v>0</v>
      </c>
      <c r="H7" s="23" t="s">
        <v>96</v>
      </c>
      <c r="I7" s="23" t="s">
        <v>97</v>
      </c>
      <c r="J7" s="23" t="s">
        <v>98</v>
      </c>
      <c r="K7" s="23" t="s">
        <v>99</v>
      </c>
      <c r="L7" s="23" t="s">
        <v>100</v>
      </c>
      <c r="M7" s="23" t="s">
        <v>101</v>
      </c>
      <c r="N7" s="24" t="s">
        <v>102</v>
      </c>
      <c r="O7" s="24">
        <v>46.56</v>
      </c>
      <c r="P7" s="24">
        <v>3.18</v>
      </c>
      <c r="Q7" s="24" t="s">
        <v>102</v>
      </c>
      <c r="R7" s="24">
        <v>2530</v>
      </c>
      <c r="S7" s="24" t="s">
        <v>102</v>
      </c>
      <c r="T7" s="24" t="s">
        <v>102</v>
      </c>
      <c r="U7" s="24" t="s">
        <v>102</v>
      </c>
      <c r="V7" s="24">
        <v>5039</v>
      </c>
      <c r="W7" s="24">
        <v>1.7</v>
      </c>
      <c r="X7" s="24">
        <v>2964.12</v>
      </c>
      <c r="Y7" s="24">
        <v>101.5</v>
      </c>
      <c r="Z7" s="24">
        <v>100.33</v>
      </c>
      <c r="AA7" s="24">
        <v>100</v>
      </c>
      <c r="AB7" s="24">
        <v>100</v>
      </c>
      <c r="AC7" s="24">
        <v>100.01</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154.83000000000001</v>
      </c>
      <c r="AV7" s="24">
        <v>107.82</v>
      </c>
      <c r="AW7" s="24">
        <v>84.97</v>
      </c>
      <c r="AX7" s="24">
        <v>67.989999999999995</v>
      </c>
      <c r="AY7" s="24">
        <v>49.19</v>
      </c>
      <c r="AZ7" s="24">
        <v>47.44</v>
      </c>
      <c r="BA7" s="24">
        <v>49.18</v>
      </c>
      <c r="BB7" s="24">
        <v>47.72</v>
      </c>
      <c r="BC7" s="24">
        <v>44.24</v>
      </c>
      <c r="BD7" s="24">
        <v>43.07</v>
      </c>
      <c r="BE7" s="24">
        <v>44.07</v>
      </c>
      <c r="BF7" s="24">
        <v>720.38</v>
      </c>
      <c r="BG7" s="24">
        <v>1895.63</v>
      </c>
      <c r="BH7" s="24">
        <v>1704.26</v>
      </c>
      <c r="BI7" s="24">
        <v>1693.88</v>
      </c>
      <c r="BJ7" s="24">
        <v>1593.43</v>
      </c>
      <c r="BK7" s="24">
        <v>1243.71</v>
      </c>
      <c r="BL7" s="24">
        <v>1194.1500000000001</v>
      </c>
      <c r="BM7" s="24">
        <v>1206.79</v>
      </c>
      <c r="BN7" s="24">
        <v>1258.43</v>
      </c>
      <c r="BO7" s="24">
        <v>1163.75</v>
      </c>
      <c r="BP7" s="24">
        <v>1201.79</v>
      </c>
      <c r="BQ7" s="24">
        <v>76.3</v>
      </c>
      <c r="BR7" s="24">
        <v>75.25</v>
      </c>
      <c r="BS7" s="24">
        <v>84.16</v>
      </c>
      <c r="BT7" s="24">
        <v>83.57</v>
      </c>
      <c r="BU7" s="24">
        <v>83.54</v>
      </c>
      <c r="BV7" s="24">
        <v>74.3</v>
      </c>
      <c r="BW7" s="24">
        <v>72.260000000000005</v>
      </c>
      <c r="BX7" s="24">
        <v>71.84</v>
      </c>
      <c r="BY7" s="24">
        <v>73.36</v>
      </c>
      <c r="BZ7" s="24">
        <v>72.599999999999994</v>
      </c>
      <c r="CA7" s="24">
        <v>75.31</v>
      </c>
      <c r="CB7" s="24">
        <v>169.21</v>
      </c>
      <c r="CC7" s="24">
        <v>168.35</v>
      </c>
      <c r="CD7" s="24">
        <v>150</v>
      </c>
      <c r="CE7" s="24">
        <v>150</v>
      </c>
      <c r="CF7" s="24">
        <v>150</v>
      </c>
      <c r="CG7" s="24">
        <v>221.81</v>
      </c>
      <c r="CH7" s="24">
        <v>230.02</v>
      </c>
      <c r="CI7" s="24">
        <v>228.47</v>
      </c>
      <c r="CJ7" s="24">
        <v>224.88</v>
      </c>
      <c r="CK7" s="24">
        <v>228.64</v>
      </c>
      <c r="CL7" s="24">
        <v>216.39</v>
      </c>
      <c r="CM7" s="24" t="s">
        <v>102</v>
      </c>
      <c r="CN7" s="24" t="s">
        <v>102</v>
      </c>
      <c r="CO7" s="24" t="s">
        <v>102</v>
      </c>
      <c r="CP7" s="24" t="s">
        <v>102</v>
      </c>
      <c r="CQ7" s="24" t="s">
        <v>102</v>
      </c>
      <c r="CR7" s="24">
        <v>43.36</v>
      </c>
      <c r="CS7" s="24">
        <v>42.56</v>
      </c>
      <c r="CT7" s="24">
        <v>42.47</v>
      </c>
      <c r="CU7" s="24">
        <v>42.4</v>
      </c>
      <c r="CV7" s="24">
        <v>42.28</v>
      </c>
      <c r="CW7" s="24">
        <v>42.57</v>
      </c>
      <c r="CX7" s="24">
        <v>72.95</v>
      </c>
      <c r="CY7" s="24">
        <v>76.34</v>
      </c>
      <c r="CZ7" s="24">
        <v>77.73</v>
      </c>
      <c r="DA7" s="24">
        <v>77.989999999999995</v>
      </c>
      <c r="DB7" s="24">
        <v>79.62</v>
      </c>
      <c r="DC7" s="24">
        <v>83.06</v>
      </c>
      <c r="DD7" s="24">
        <v>83.32</v>
      </c>
      <c r="DE7" s="24">
        <v>83.75</v>
      </c>
      <c r="DF7" s="24">
        <v>84.19</v>
      </c>
      <c r="DG7" s="24">
        <v>84.34</v>
      </c>
      <c r="DH7" s="24">
        <v>85.24</v>
      </c>
      <c r="DI7" s="24">
        <v>2.15</v>
      </c>
      <c r="DJ7" s="24">
        <v>4.28</v>
      </c>
      <c r="DK7" s="24">
        <v>5.88</v>
      </c>
      <c r="DL7" s="24">
        <v>7.58</v>
      </c>
      <c r="DM7" s="24">
        <v>8.98</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CLMY5223</cp:lastModifiedBy>
  <dcterms:created xsi:type="dcterms:W3CDTF">2022-12-01T01:26:40Z</dcterms:created>
  <dcterms:modified xsi:type="dcterms:W3CDTF">2023-02-24T06:46:23Z</dcterms:modified>
  <cp:category/>
</cp:coreProperties>
</file>